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kyria_000\Google Drive\PartnerMarketingMaterial\Sales Tools\"/>
    </mc:Choice>
  </mc:AlternateContent>
  <bookViews>
    <workbookView xWindow="6855" yWindow="1440" windowWidth="35625" windowHeight="25005"/>
  </bookViews>
  <sheets>
    <sheet name="Cascae ROI Calculator" sheetId="1" r:id="rId1"/>
    <sheet name="Sheet1" sheetId="2"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61" i="1" l="1"/>
  <c r="I61" i="1" s="1"/>
  <c r="H60" i="1"/>
  <c r="I60" i="1" s="1"/>
  <c r="H49" i="1" l="1"/>
  <c r="I49" i="1" s="1"/>
  <c r="H54" i="1"/>
  <c r="I54" i="1" s="1"/>
  <c r="H53" i="1"/>
  <c r="I53" i="1"/>
  <c r="H38" i="1"/>
  <c r="I38" i="1" s="1"/>
  <c r="H21" i="1"/>
  <c r="I21" i="1" s="1"/>
  <c r="H20" i="1"/>
  <c r="I20" i="1" s="1"/>
  <c r="H43" i="1" l="1"/>
  <c r="I43" i="1" s="1"/>
  <c r="H44" i="1"/>
  <c r="I44" i="1" s="1"/>
  <c r="H14" i="1"/>
  <c r="I14" i="1" s="1"/>
  <c r="F9" i="1"/>
  <c r="H9" i="1" s="1"/>
  <c r="I9" i="1" s="1"/>
  <c r="H8" i="1"/>
  <c r="I8" i="1" s="1"/>
  <c r="H7" i="1"/>
  <c r="I7" i="1" s="1"/>
  <c r="H13" i="1"/>
  <c r="I13" i="1" s="1"/>
  <c r="H10" i="1"/>
  <c r="I10" i="1" s="1"/>
  <c r="H57" i="1"/>
  <c r="I57" i="1" s="1"/>
  <c r="H6" i="1"/>
  <c r="I6" i="1" s="1"/>
  <c r="H15" i="1"/>
  <c r="I15" i="1" s="1"/>
  <c r="H42" i="1"/>
  <c r="I42" i="1" s="1"/>
  <c r="H16" i="1"/>
  <c r="I16" i="1" s="1"/>
  <c r="H17" i="1"/>
  <c r="I17" i="1" s="1"/>
  <c r="H18" i="1"/>
  <c r="I18" i="1" s="1"/>
  <c r="H19" i="1"/>
  <c r="I19" i="1" s="1"/>
  <c r="H35" i="1"/>
  <c r="I35" i="1" s="1"/>
  <c r="H36" i="1"/>
  <c r="I36" i="1" s="1"/>
  <c r="H37" i="1"/>
  <c r="I37" i="1" s="1"/>
  <c r="H39" i="1"/>
  <c r="I39" i="1" s="1"/>
  <c r="H40" i="1"/>
  <c r="I40" i="1" s="1"/>
  <c r="H41" i="1"/>
  <c r="I41" i="1" s="1"/>
  <c r="H45" i="1"/>
  <c r="I45" i="1" s="1"/>
  <c r="H22" i="1"/>
  <c r="I22" i="1" s="1"/>
  <c r="H23" i="1"/>
  <c r="I23" i="1" s="1"/>
  <c r="H24" i="1"/>
  <c r="I24" i="1" s="1"/>
  <c r="H25" i="1"/>
  <c r="I25" i="1" s="1"/>
  <c r="H26" i="1"/>
  <c r="I26" i="1" s="1"/>
  <c r="H50" i="1"/>
  <c r="I50" i="1" s="1"/>
  <c r="H46" i="1"/>
  <c r="I46" i="1" s="1"/>
  <c r="H32" i="1"/>
  <c r="I32" i="1" s="1"/>
  <c r="H52" i="1"/>
  <c r="I52" i="1" s="1"/>
  <c r="H48" i="1"/>
  <c r="I48" i="1" s="1"/>
  <c r="H27" i="1"/>
  <c r="I27" i="1" s="1"/>
  <c r="H28" i="1"/>
  <c r="I28" i="1" s="1"/>
  <c r="H29" i="1"/>
  <c r="I29" i="1" s="1"/>
  <c r="H30" i="1"/>
  <c r="I30" i="1" s="1"/>
  <c r="H31" i="1"/>
  <c r="I31" i="1" s="1"/>
  <c r="H11" i="1"/>
  <c r="I11" i="1" s="1"/>
  <c r="H33" i="1"/>
  <c r="I33" i="1" s="1"/>
  <c r="H51" i="1"/>
  <c r="I51" i="1" s="1"/>
  <c r="H56" i="1"/>
  <c r="I56" i="1" s="1"/>
  <c r="H58" i="1"/>
  <c r="I58" i="1" s="1"/>
  <c r="I62" i="1" l="1"/>
  <c r="I63" i="1" s="1"/>
</calcChain>
</file>

<file path=xl/sharedStrings.xml><?xml version="1.0" encoding="utf-8"?>
<sst xmlns="http://schemas.openxmlformats.org/spreadsheetml/2006/main" count="121" uniqueCount="110">
  <si>
    <t>Steps</t>
  </si>
  <si>
    <t>Current Process</t>
  </si>
  <si>
    <t>HR Informed via e-mail or phone call of job / salary change</t>
  </si>
  <si>
    <t>Write an offer letter or confirmation of salary change letter and add new record to employee.</t>
  </si>
  <si>
    <t>Via workflow and automation</t>
  </si>
  <si>
    <t xml:space="preserve">Calculate sickness and holiday entitlement </t>
  </si>
  <si>
    <t xml:space="preserve">HR to up date scheduled hours on spreadsheet - Add new starters, remove leavers, increases and decreases in hours and change of department </t>
  </si>
  <si>
    <t>Go through the list of absences and calculate the total hours lost by each person absent.  (take into account if they are part time or full time, by cross checking with another spreadsheet.</t>
  </si>
  <si>
    <t xml:space="preserve">Put each absence into the correct departments and show long term sick and short term sick and the number of people absent </t>
  </si>
  <si>
    <t>Produce graphs and copy and paste the graphs into word</t>
  </si>
  <si>
    <t>Produce a list of absences for all managers / head of services / directors with absences for their department - with name, reason for absence and dates</t>
  </si>
  <si>
    <t>Produce an full ethnicity report across the whole business</t>
  </si>
  <si>
    <t>Produce Bradford Factor Report</t>
  </si>
  <si>
    <t>Chase References and resend if needed</t>
  </si>
  <si>
    <t>Task List Prompt set up at the time of first request</t>
  </si>
  <si>
    <t>Produce terms and conditions - print 3 copies , file one and send other two to employee.</t>
  </si>
  <si>
    <t>Terms and Conditions stored in the HR system, Mail Merge and print.</t>
  </si>
  <si>
    <t>Appraisal Set Up and produce all documents</t>
  </si>
  <si>
    <t>Identify Skills, measure gaps, develop learning tools and plans in line with Business objectives</t>
  </si>
  <si>
    <t>Asset management reporting quarterly</t>
  </si>
  <si>
    <t>FTE report</t>
  </si>
  <si>
    <t>Headcount report</t>
  </si>
  <si>
    <t>Updating company wide documents such as H&amp;S Policy</t>
  </si>
  <si>
    <t>Savings in Hrs Per month</t>
  </si>
  <si>
    <t>Completed on an ongoing basis.</t>
  </si>
  <si>
    <t>Savings in minutes</t>
  </si>
  <si>
    <t>Savings in Hrs</t>
  </si>
  <si>
    <t>Perform global salary update</t>
  </si>
  <si>
    <t>Produce Report for Changes to Personnel Details</t>
  </si>
  <si>
    <t>Produce report for qualification expiry dates</t>
  </si>
  <si>
    <t>Not necessary due to automated alerts</t>
  </si>
  <si>
    <t>Produce other anniversary based reports</t>
  </si>
  <si>
    <t>Calculation of Maternity, Paternity or adoption entitlements</t>
  </si>
  <si>
    <t>Managing training courses attended, Cost of Training, Dates, re-fresher dates.</t>
  </si>
  <si>
    <t>Enter a new starter, including: email relevant people, producing new starter letter, scheduling training requirements, scheduling reviews etc.</t>
  </si>
  <si>
    <t>Process a leaver, including full leaver checklist and informing payroll and all relevant people in the business.</t>
  </si>
  <si>
    <t>Produce an organisation chart</t>
  </si>
  <si>
    <t>Click automatic organisational chart</t>
  </si>
  <si>
    <t>Time spent reporting on trends each month</t>
  </si>
  <si>
    <t>Automated workflows designed to identify and act on trends</t>
  </si>
  <si>
    <t>A report can be built and saved, then ran each month in a matter of minutes</t>
  </si>
  <si>
    <t>This can be managed using our fully comprehensive training manager functionality.</t>
  </si>
  <si>
    <t>Managing disciplinary, grievances</t>
  </si>
  <si>
    <t>Full mail merge facilities are available and documents are automatically stored against an employees record.</t>
  </si>
  <si>
    <t>Managed using our fully comprehensive training manager functionality.</t>
  </si>
  <si>
    <t>Workflow ensures full compliancy and helps to drive best practice in these important areas.</t>
  </si>
  <si>
    <t>Time in Mins</t>
  </si>
  <si>
    <t xml:space="preserve">e-mail to all managers / heads of service and directors, different reports and the lists of their absent employees. </t>
  </si>
  <si>
    <t>Send out appraisal forms and collect feedback</t>
  </si>
  <si>
    <t>Fully automated at the touch of a button</t>
  </si>
  <si>
    <t>Job Vacancies are posted on company's website. Applications are received either through e-mail or normal mail. HR records each application received in a spreadsheet and sends each applicant an acknowledgment letter.</t>
  </si>
  <si>
    <t>Automated using the Online Recruitment System.</t>
  </si>
  <si>
    <t xml:space="preserve">Recruitment </t>
  </si>
  <si>
    <t>Employee Information Management</t>
  </si>
  <si>
    <t>Send letters to invite shortlisted employees to an interview and inform interviewers accordingly</t>
  </si>
  <si>
    <t>Automated by using the Job Applications Matching and Mass mailer to send the rejection letters.</t>
  </si>
  <si>
    <t xml:space="preserve">Automated by using the Job Applications Management. </t>
  </si>
  <si>
    <t>Automated by using the Mass Mailer</t>
  </si>
  <si>
    <t>Search in the Applicants files to find an applicant with specific skills and qualifications</t>
  </si>
  <si>
    <t>Use the Search Recruitment Documents or Advanced Applicant Search</t>
  </si>
  <si>
    <t>Employees update their own personal details through self-service</t>
  </si>
  <si>
    <t>HR gets informed via e-mail or phone to update employee records regarding  a change in employees personal data such as addresses, marital status or change of other personal details</t>
  </si>
  <si>
    <t xml:space="preserve">Time in Mins </t>
  </si>
  <si>
    <t>How many times per month</t>
  </si>
  <si>
    <t>Absence Management</t>
  </si>
  <si>
    <t>Development and Training Management</t>
  </si>
  <si>
    <t>Performance Appraisals Management</t>
  </si>
  <si>
    <t>Events Management</t>
  </si>
  <si>
    <t>Simply convert an applicant record to an employee and use mass workflow email to send relevant notifications.</t>
  </si>
  <si>
    <t>Terminate an employee and send relevant notifications.</t>
  </si>
  <si>
    <t>HR receives approved holiday request forms and processes these updating the absences spreadsheet or database and calculates remaining balances</t>
  </si>
  <si>
    <t>Employee would enter request online instead of using email or paper forms and  manager would approve or reject online. All balances are maintained automatically.</t>
  </si>
  <si>
    <t>HR at the end of the year produce a new schedule and transfer over any remaining balances. Also makes changes in entitlements in accordance to company rules, such as years of service, seniority etc.</t>
  </si>
  <si>
    <t>Automatically done by the system</t>
  </si>
  <si>
    <t>Produce Monthly Reports and statistics for Holidays and other absences</t>
  </si>
  <si>
    <t>Automated via workflow from managers using the Salary Update worksheet</t>
  </si>
  <si>
    <t>Automated using Salary Update Worksheet and mail sent automatically using send mail and email templates</t>
  </si>
  <si>
    <t>Use Salary Update Worksheet tool</t>
  </si>
  <si>
    <t>Using Exelsys HCM</t>
  </si>
  <si>
    <t>Produce an offer email</t>
  </si>
  <si>
    <t xml:space="preserve">Assuming you have an applicant record in the system you can use the send email function from the Applicants form and  Mail Merge details to send </t>
  </si>
  <si>
    <t>The system will automatically calculate all values based on defined rules</t>
  </si>
  <si>
    <t>This can instantly be viewed by using standard reports  or an analysis report can be built and saved, then ran when ever required in a few minutes</t>
  </si>
  <si>
    <t>Graphs can easily be produced by the dashboard and other reports</t>
  </si>
  <si>
    <t>Using Alerts and Notifications a report can be configured to be automatically sent on scheduled days.</t>
  </si>
  <si>
    <t xml:space="preserve">Managers and Team Leaders can be given access to monitor their own team and also email notifications can be set-up to be sent automatically. </t>
  </si>
  <si>
    <t>Bradford factor is always up to date and readily available on the absences summarised report</t>
  </si>
  <si>
    <t>This is done automatically with the rules set in the system.</t>
  </si>
  <si>
    <t>Manager request  to recruit via offline form or email.   HR to authorise and pass to finance to authorise and confirm to manager. IT to add the vacancy to the company website</t>
  </si>
  <si>
    <t>Manager requests to open a new vacancy using the online form. After HR approves it online the Vacancy is automatically posted on the company's website.</t>
  </si>
  <si>
    <t>Produce various Training Reports and KPIs</t>
  </si>
  <si>
    <t xml:space="preserve">A number of ready reports and analysis can be used </t>
  </si>
  <si>
    <t xml:space="preserve">Managed using our fully comprehensive training management and workflow functionality. </t>
  </si>
  <si>
    <t>At the touch of a button</t>
  </si>
  <si>
    <t>Produce a report comparing budgeted costs against actuals for training.</t>
  </si>
  <si>
    <t xml:space="preserve">HR prepares and sends invitations through email for an event </t>
  </si>
  <si>
    <t>Hourly Rate</t>
  </si>
  <si>
    <t xml:space="preserve">    Monetary cost savings per month</t>
  </si>
  <si>
    <t>Collect appraisals forms enter in spreadsheet and produce analysis reports by department and consolidated</t>
  </si>
  <si>
    <t>HR goes through the applications received and discards all those who do not satisfy the minimum requirements for the job. It then prepares and sends rejection letters to these applicants.</t>
  </si>
  <si>
    <t>Send job offer emails to successful applicants</t>
  </si>
  <si>
    <t>Assist in retention of staff e.g. identifying turnover within organisation, how long people have worked for the organisation and why staff are leaving, to assist in developing retention strategy.</t>
  </si>
  <si>
    <t>Am attrition report can be   ran each month in a matter of minutes or scheduled to run automatically</t>
  </si>
  <si>
    <t>A readily available report can be ran each month in a matter of minutes</t>
  </si>
  <si>
    <t>There are  many reports which are readily available on request and they can also be scheduled to be produced and delivered automatically</t>
  </si>
  <si>
    <t>HR plans training courses and assigns employees to each course. Emails are then sent to each employee who has been booked on a course with relevant introductory material an other details of the course</t>
  </si>
  <si>
    <t>Managing talent within organisation, e.g. information about staff, positions, performance, skills, qualifications.</t>
  </si>
  <si>
    <t>Graphs can easily be produced with the dashboard</t>
  </si>
  <si>
    <t>View the Event Participants Consolidated responses list</t>
  </si>
  <si>
    <t>Copyright © 2015, Exelsys Ltd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</si>
</sst>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ont>
    <font>
      <sz val="10"/>
      <color theme="1"/>
      <name val="Arial"/>
      <family val="2"/>
    </font>
    <font>
      <b/>
      <sz val="10"/>
      <name val="Arial"/>
      <family val="2"/>
    </font>
    <font>
      <b/>
      <sz val="10"/>
      <color theme="1"/>
      <name val="Arial"/>
      <family val="2"/>
    </font>
    <font>
      <sz val="10"/>
      <name val="Arial"/>
      <family val="2"/>
    </font>
    <font>
      <b/>
      <sz val="11"/>
      <color theme="0"/>
      <name val="Arial"/>
      <family val="2"/>
    </font>
    <font>
      <b/>
      <sz val="11"/>
      <color theme="0"/>
      <name val="Calibri"/>
      <family val="2"/>
      <scheme val="minor"/>
    </font>
    <font>
      <b/>
      <sz val="10"/>
      <color theme="0"/>
      <name val="Arial"/>
      <family val="2"/>
    </font>
    <font>
      <sz val="8"/>
      <color theme="1"/>
      <name val="Arial"/>
      <family val="2"/>
    </font>
    <font>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3" tint="-0.24994659260841701"/>
        <bgColor indexed="64"/>
      </patternFill>
    </fill>
    <fill>
      <patternFill patternType="solid">
        <fgColor theme="4" tint="-0.24994659260841701"/>
        <bgColor indexed="64"/>
      </patternFill>
    </fill>
    <fill>
      <patternFill patternType="solid">
        <fgColor theme="9"/>
        <bgColor indexed="64"/>
      </patternFill>
    </fill>
    <fill>
      <patternFill patternType="solid">
        <fgColor theme="9" tint="-0.249977111117893"/>
        <bgColor indexed="64"/>
      </patternFill>
    </fill>
    <fill>
      <patternFill patternType="solid">
        <fgColor theme="4" tint="0.79998168889431442"/>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auto="1"/>
      </left>
      <right style="medium">
        <color auto="1"/>
      </right>
      <top style="medium">
        <color auto="1"/>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8"/>
      </left>
      <right/>
      <top/>
      <bottom style="thin">
        <color indexed="8"/>
      </bottom>
      <diagonal/>
    </border>
    <border>
      <left style="thin">
        <color auto="1"/>
      </left>
      <right/>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style="thin">
        <color auto="1"/>
      </left>
      <right/>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s>
  <cellStyleXfs count="2">
    <xf numFmtId="0" fontId="0" fillId="0" borderId="0"/>
    <xf numFmtId="0" fontId="1" fillId="0" borderId="0"/>
  </cellStyleXfs>
  <cellXfs count="58">
    <xf numFmtId="0" fontId="0" fillId="0" borderId="0" xfId="0"/>
    <xf numFmtId="0" fontId="2" fillId="0" borderId="0" xfId="0" applyFont="1" applyAlignment="1">
      <alignment horizontal="left" vertical="center" wrapText="1"/>
    </xf>
    <xf numFmtId="0" fontId="5" fillId="2" borderId="6" xfId="1" applyFont="1" applyFill="1" applyBorder="1" applyAlignment="1">
      <alignment horizontal="left" vertical="center" wrapText="1"/>
    </xf>
    <xf numFmtId="0" fontId="5" fillId="0" borderId="6" xfId="1" applyFont="1" applyBorder="1" applyAlignment="1">
      <alignment horizontal="left" vertical="center" wrapText="1"/>
    </xf>
    <xf numFmtId="0" fontId="5" fillId="2" borderId="1" xfId="1" applyFont="1" applyFill="1" applyBorder="1" applyAlignment="1">
      <alignment horizontal="left" vertical="center" wrapText="1"/>
    </xf>
    <xf numFmtId="0" fontId="5" fillId="0" borderId="1" xfId="1" applyFont="1" applyBorder="1" applyAlignment="1">
      <alignment horizontal="left" vertical="center" wrapText="1"/>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4" fillId="0" borderId="0" xfId="0" applyFont="1" applyAlignment="1">
      <alignmen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5" fillId="0" borderId="22" xfId="1" applyFont="1" applyBorder="1" applyAlignment="1">
      <alignment horizontal="left" vertical="center" wrapText="1"/>
    </xf>
    <xf numFmtId="0" fontId="2" fillId="0" borderId="0" xfId="0" applyFont="1" applyAlignment="1">
      <alignment horizontal="right" vertical="center" wrapText="1"/>
    </xf>
    <xf numFmtId="2" fontId="4" fillId="6" borderId="16" xfId="0" applyNumberFormat="1" applyFont="1" applyFill="1" applyBorder="1" applyAlignment="1">
      <alignment horizontal="right" vertical="center" wrapText="1"/>
    </xf>
    <xf numFmtId="2" fontId="4" fillId="6" borderId="15" xfId="0" applyNumberFormat="1" applyFont="1" applyFill="1" applyBorder="1" applyAlignment="1">
      <alignment horizontal="right" vertical="center" wrapText="1"/>
    </xf>
    <xf numFmtId="2" fontId="4" fillId="7" borderId="7" xfId="0" applyNumberFormat="1" applyFont="1" applyFill="1" applyBorder="1" applyAlignment="1">
      <alignment horizontal="right" vertical="center" wrapText="1"/>
    </xf>
    <xf numFmtId="0" fontId="8" fillId="5" borderId="5" xfId="1" applyFont="1" applyFill="1" applyBorder="1" applyAlignment="1" applyProtection="1">
      <alignment vertical="center" wrapText="1"/>
    </xf>
    <xf numFmtId="0" fontId="8" fillId="5" borderId="8" xfId="1" applyFont="1" applyFill="1" applyBorder="1" applyAlignment="1" applyProtection="1">
      <alignment vertical="center" wrapText="1"/>
    </xf>
    <xf numFmtId="0" fontId="8" fillId="5" borderId="9" xfId="0" applyFont="1" applyFill="1" applyBorder="1" applyAlignment="1" applyProtection="1">
      <alignment vertical="center" wrapText="1"/>
    </xf>
    <xf numFmtId="0" fontId="8" fillId="5" borderId="9" xfId="0" applyFont="1" applyFill="1" applyBorder="1" applyAlignment="1" applyProtection="1">
      <alignment horizontal="right" vertical="center" wrapText="1"/>
    </xf>
    <xf numFmtId="0" fontId="5" fillId="3" borderId="12" xfId="1" applyFont="1" applyFill="1" applyBorder="1" applyAlignment="1">
      <alignment horizontal="right" vertical="center" wrapText="1"/>
    </xf>
    <xf numFmtId="0" fontId="5" fillId="0" borderId="13" xfId="1" applyFont="1" applyBorder="1" applyAlignment="1">
      <alignment horizontal="right" vertical="center" wrapText="1"/>
    </xf>
    <xf numFmtId="0" fontId="2" fillId="0" borderId="13" xfId="0" applyFont="1" applyBorder="1" applyAlignment="1">
      <alignment horizontal="right" vertical="center" wrapText="1"/>
    </xf>
    <xf numFmtId="0" fontId="5" fillId="3" borderId="2" xfId="1" applyFont="1" applyFill="1" applyBorder="1" applyAlignment="1">
      <alignment horizontal="right" vertical="center" wrapText="1"/>
    </xf>
    <xf numFmtId="0" fontId="5" fillId="0" borderId="10" xfId="1" applyFont="1" applyBorder="1" applyAlignment="1">
      <alignment horizontal="right" vertical="center" wrapText="1"/>
    </xf>
    <xf numFmtId="0" fontId="3" fillId="0" borderId="10" xfId="1" applyFont="1" applyBorder="1" applyAlignment="1">
      <alignment horizontal="right" vertical="center" wrapText="1"/>
    </xf>
    <xf numFmtId="0" fontId="5" fillId="0" borderId="10" xfId="1" applyFont="1" applyFill="1" applyBorder="1" applyAlignment="1">
      <alignment horizontal="right" vertical="center" wrapText="1"/>
    </xf>
    <xf numFmtId="0" fontId="5" fillId="3" borderId="8" xfId="1" applyFont="1" applyFill="1" applyBorder="1" applyAlignment="1">
      <alignment horizontal="right" vertical="center" wrapText="1"/>
    </xf>
    <xf numFmtId="0" fontId="5" fillId="0" borderId="11" xfId="1" applyFont="1" applyBorder="1" applyAlignment="1">
      <alignment horizontal="right" vertical="center" wrapText="1"/>
    </xf>
    <xf numFmtId="0" fontId="2" fillId="0" borderId="20" xfId="0" applyFont="1" applyBorder="1" applyAlignment="1">
      <alignment horizontal="right" vertical="center" wrapText="1"/>
    </xf>
    <xf numFmtId="0" fontId="5" fillId="3" borderId="22" xfId="1" applyFont="1" applyFill="1" applyBorder="1" applyAlignment="1">
      <alignment horizontal="right" vertical="center" wrapText="1"/>
    </xf>
    <xf numFmtId="0" fontId="5" fillId="0" borderId="22" xfId="1" applyFont="1" applyBorder="1" applyAlignment="1">
      <alignment horizontal="right" vertical="center" wrapText="1"/>
    </xf>
    <xf numFmtId="0" fontId="2" fillId="0" borderId="22" xfId="0" applyFont="1" applyBorder="1" applyAlignment="1">
      <alignment horizontal="right" vertical="center" wrapText="1"/>
    </xf>
    <xf numFmtId="0" fontId="5" fillId="8" borderId="6" xfId="1" applyFont="1" applyFill="1" applyBorder="1" applyAlignment="1" applyProtection="1">
      <alignment horizontal="right" vertical="center" wrapText="1"/>
      <protection locked="0"/>
    </xf>
    <xf numFmtId="0" fontId="5" fillId="8" borderId="1" xfId="1" applyFont="1" applyFill="1" applyBorder="1" applyAlignment="1" applyProtection="1">
      <alignment horizontal="right" vertical="center" wrapText="1"/>
      <protection locked="0"/>
    </xf>
    <xf numFmtId="0" fontId="5" fillId="8" borderId="3" xfId="1" applyFont="1" applyFill="1" applyBorder="1" applyAlignment="1" applyProtection="1">
      <alignment horizontal="right" vertical="center" wrapText="1"/>
      <protection locked="0"/>
    </xf>
    <xf numFmtId="0" fontId="5" fillId="8" borderId="5" xfId="1" applyFont="1" applyFill="1" applyBorder="1" applyAlignment="1" applyProtection="1">
      <alignment horizontal="right" vertical="center" wrapText="1"/>
      <protection locked="0"/>
    </xf>
    <xf numFmtId="0" fontId="5" fillId="8" borderId="22" xfId="1" applyFont="1" applyFill="1" applyBorder="1" applyAlignment="1" applyProtection="1">
      <alignment horizontal="right" vertical="center" wrapText="1"/>
      <protection locked="0"/>
    </xf>
    <xf numFmtId="0" fontId="5" fillId="8" borderId="7" xfId="1" applyFont="1" applyFill="1" applyBorder="1" applyAlignment="1" applyProtection="1">
      <alignment horizontal="right" vertical="center" wrapText="1"/>
      <protection locked="0"/>
    </xf>
    <xf numFmtId="0" fontId="6" fillId="4" borderId="10" xfId="1" applyFont="1" applyFill="1" applyBorder="1" applyAlignment="1" applyProtection="1">
      <alignment horizontal="left" vertical="center"/>
    </xf>
    <xf numFmtId="0" fontId="0" fillId="4" borderId="14" xfId="0" applyFill="1" applyBorder="1" applyAlignment="1" applyProtection="1">
      <alignment horizontal="left" vertical="center"/>
    </xf>
    <xf numFmtId="0" fontId="0" fillId="4" borderId="17" xfId="0" applyFill="1" applyBorder="1" applyAlignment="1" applyProtection="1">
      <alignment horizontal="left" vertical="center"/>
    </xf>
    <xf numFmtId="0" fontId="6" fillId="4" borderId="10" xfId="1" applyFont="1" applyFill="1" applyBorder="1" applyAlignment="1">
      <alignment horizontal="left" vertical="center"/>
    </xf>
    <xf numFmtId="0" fontId="0" fillId="4" borderId="14" xfId="0" applyFill="1" applyBorder="1" applyAlignment="1">
      <alignment horizontal="left" vertical="center"/>
    </xf>
    <xf numFmtId="0" fontId="0" fillId="4" borderId="17" xfId="0" applyFill="1" applyBorder="1" applyAlignment="1">
      <alignment horizontal="left" vertical="center"/>
    </xf>
    <xf numFmtId="0" fontId="9" fillId="0" borderId="0" xfId="0" applyFont="1" applyAlignment="1">
      <alignment horizontal="left" vertical="center" wrapText="1"/>
    </xf>
    <xf numFmtId="0" fontId="10" fillId="0" borderId="0" xfId="0" applyFont="1" applyAlignment="1">
      <alignment vertical="center" wrapText="1"/>
    </xf>
    <xf numFmtId="0" fontId="6" fillId="4" borderId="7" xfId="0" applyFont="1" applyFill="1" applyBorder="1" applyAlignment="1">
      <alignment horizontal="left" vertical="center" wrapText="1"/>
    </xf>
    <xf numFmtId="0" fontId="0" fillId="4" borderId="7" xfId="0" applyFill="1" applyBorder="1" applyAlignment="1">
      <alignment horizontal="left" vertical="center" wrapText="1"/>
    </xf>
    <xf numFmtId="0" fontId="6" fillId="4" borderId="23" xfId="0" applyFont="1" applyFill="1" applyBorder="1" applyAlignment="1">
      <alignment horizontal="left" vertical="center" wrapText="1"/>
    </xf>
    <xf numFmtId="0" fontId="0" fillId="0" borderId="24" xfId="0" applyBorder="1" applyAlignment="1">
      <alignment horizontal="left" vertical="center" wrapText="1"/>
    </xf>
    <xf numFmtId="0" fontId="7" fillId="4" borderId="23" xfId="0" applyFont="1" applyFill="1" applyBorder="1" applyAlignment="1">
      <alignment horizontal="left" vertical="center" wrapText="1"/>
    </xf>
    <xf numFmtId="0" fontId="7" fillId="0" borderId="25" xfId="0" applyFont="1" applyBorder="1" applyAlignment="1">
      <alignment horizontal="left" vertical="center" wrapText="1"/>
    </xf>
    <xf numFmtId="0" fontId="7" fillId="0" borderId="24" xfId="0" applyFont="1" applyBorder="1" applyAlignment="1">
      <alignment horizontal="left" vertical="center" wrapText="1"/>
    </xf>
  </cellXfs>
  <cellStyles count="2">
    <cellStyle name="Normal" xfId="0" builtinId="0"/>
    <cellStyle name="Normal 2" xfId="1"/>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0</xdr:rowOff>
    </xdr:from>
    <xdr:to>
      <xdr:col>1</xdr:col>
      <xdr:colOff>742950</xdr:colOff>
      <xdr:row>1</xdr:row>
      <xdr:rowOff>409575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0"/>
          <a:ext cx="1143000" cy="409575"/>
        </a:xfrm>
        <a:prstGeom prst="rect">
          <a:avLst/>
        </a:prstGeom>
      </xdr:spPr>
    </xdr:pic>
    <xdr:clientData/>
  </xdr:twoCellAnchor>
  <xdr:twoCellAnchor>
    <xdr:from>
      <xdr:col>1</xdr:col>
      <xdr:colOff>866775</xdr:colOff>
      <xdr:row>1</xdr:row>
      <xdr:rowOff>19050</xdr:rowOff>
    </xdr:from>
    <xdr:to>
      <xdr:col>8</xdr:col>
      <xdr:colOff>76200</xdr:colOff>
      <xdr:row>1</xdr:row>
      <xdr:rowOff>390525</xdr:rowOff>
    </xdr:to>
    <xdr:sp macro="" textlink="">
      <xdr:nvSpPr>
        <xdr:cNvPr id="3" name="TextBox 2"/>
        <xdr:cNvSpPr txBox="1"/>
      </xdr:nvSpPr>
      <xdr:spPr>
        <a:xfrm>
          <a:off x="1333500" y="152400"/>
          <a:ext cx="78867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accent1">
                  <a:lumMod val="50000"/>
                </a:schemeClr>
              </a:solidFill>
              <a:latin typeface="Segoe UI" panose="020B0502040204020203" pitchFamily="34" charset="0"/>
              <a:cs typeface="Segoe UI" panose="020B0502040204020203" pitchFamily="34" charset="0"/>
            </a:rPr>
            <a:t>Return on</a:t>
          </a:r>
          <a:r>
            <a:rPr lang="en-GB" sz="1400" b="1" baseline="0">
              <a:solidFill>
                <a:schemeClr val="accent1">
                  <a:lumMod val="50000"/>
                </a:schemeClr>
              </a:solidFill>
              <a:latin typeface="Segoe UI" panose="020B0502040204020203" pitchFamily="34" charset="0"/>
              <a:cs typeface="Segoe UI" panose="020B0502040204020203" pitchFamily="34" charset="0"/>
            </a:rPr>
            <a:t> Investment calculator</a:t>
          </a:r>
          <a:endParaRPr lang="en-GB" sz="1400" b="1">
            <a:solidFill>
              <a:schemeClr val="accent1">
                <a:lumMod val="50000"/>
              </a:schemeClr>
            </a:solidFill>
            <a:latin typeface="Segoe UI" panose="020B0502040204020203" pitchFamily="34" charset="0"/>
            <a:cs typeface="Segoe UI" panose="020B0502040204020203" pitchFamily="34" charset="0"/>
          </a:endParaRPr>
        </a:p>
      </xdr:txBody>
    </xdr:sp>
    <xdr:clientData/>
  </xdr:twoCellAnchor>
  <xdr:twoCellAnchor>
    <xdr:from>
      <xdr:col>0</xdr:col>
      <xdr:colOff>0</xdr:colOff>
      <xdr:row>1</xdr:row>
      <xdr:rowOff>447675</xdr:rowOff>
    </xdr:from>
    <xdr:to>
      <xdr:col>8</xdr:col>
      <xdr:colOff>600075</xdr:colOff>
      <xdr:row>2</xdr:row>
      <xdr:rowOff>1019175</xdr:rowOff>
    </xdr:to>
    <xdr:sp macro="" textlink="">
      <xdr:nvSpPr>
        <xdr:cNvPr id="4" name="TextBox 3"/>
        <xdr:cNvSpPr txBox="1"/>
      </xdr:nvSpPr>
      <xdr:spPr>
        <a:xfrm>
          <a:off x="0" y="581025"/>
          <a:ext cx="90868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Segoe UI" panose="020B0502040204020203" pitchFamily="34" charset="0"/>
              <a:cs typeface="Segoe UI" panose="020B0502040204020203" pitchFamily="34" charset="0"/>
            </a:rPr>
            <a:t>How to use: </a:t>
          </a:r>
          <a:r>
            <a:rPr lang="en-GB" sz="1100" b="0">
              <a:latin typeface="Segoe UI" panose="020B0502040204020203" pitchFamily="34" charset="0"/>
              <a:cs typeface="Segoe UI" panose="020B0502040204020203" pitchFamily="34" charset="0"/>
            </a:rPr>
            <a:t>For</a:t>
          </a:r>
          <a:r>
            <a:rPr lang="en-GB" sz="1100" b="0" baseline="0">
              <a:latin typeface="Segoe UI" panose="020B0502040204020203" pitchFamily="34" charset="0"/>
              <a:cs typeface="Segoe UI" panose="020B0502040204020203" pitchFamily="34" charset="0"/>
            </a:rPr>
            <a:t> each one of the current processes below, estimate and enter the time you spend each month and the number of times a month this needs to be done. You can enter data in the </a:t>
          </a:r>
          <a:r>
            <a:rPr lang="en-GB" sz="1100" b="0" baseline="0">
              <a:solidFill>
                <a:schemeClr val="tx1"/>
              </a:solidFill>
              <a:latin typeface="Segoe UI" panose="020B0502040204020203" pitchFamily="34" charset="0"/>
              <a:cs typeface="Segoe UI" panose="020B0502040204020203" pitchFamily="34" charset="0"/>
            </a:rPr>
            <a:t>light blue cells</a:t>
          </a:r>
          <a:r>
            <a:rPr lang="en-GB" sz="1100" b="0" baseline="0">
              <a:latin typeface="Segoe UI" panose="020B0502040204020203" pitchFamily="34" charset="0"/>
              <a:cs typeface="Segoe UI" panose="020B0502040204020203" pitchFamily="34" charset="0"/>
            </a:rPr>
            <a:t>. The time that will be saved in hours for each month, will then be automatically calculated and shown in the last column "Savings in Hrs". </a:t>
          </a:r>
        </a:p>
        <a:p>
          <a:r>
            <a:rPr lang="en-GB" sz="1100" b="0" baseline="0">
              <a:latin typeface="Segoe UI" panose="020B0502040204020203" pitchFamily="34" charset="0"/>
              <a:cs typeface="Segoe UI" panose="020B0502040204020203" pitchFamily="34" charset="0"/>
            </a:rPr>
            <a:t>Note: Times indicated below are for a sample company with around 150 employees.  You will need to change to reflect the current situation in your own company.</a:t>
          </a:r>
        </a:p>
        <a:p>
          <a:endParaRPr lang="en-GB" sz="1100" b="1">
            <a:latin typeface="Segoe UI" panose="020B0502040204020203"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tabSelected="1" workbookViewId="0">
      <pane ySplit="4" topLeftCell="A29" activePane="bottomLeft" state="frozen"/>
      <selection pane="bottomLeft" activeCell="C6" sqref="C6:D11"/>
    </sheetView>
  </sheetViews>
  <sheetFormatPr defaultColWidth="8.85546875" defaultRowHeight="39.950000000000003" customHeight="1" x14ac:dyDescent="0.25"/>
  <cols>
    <col min="1" max="1" width="7" style="1" customWidth="1"/>
    <col min="2" max="2" width="42.85546875" style="1" customWidth="1"/>
    <col min="3" max="3" width="8" style="1" customWidth="1"/>
    <col min="4" max="4" width="9" style="1" customWidth="1"/>
    <col min="5" max="5" width="37.28515625" style="1" customWidth="1"/>
    <col min="6" max="6" width="8" style="1" customWidth="1"/>
    <col min="7" max="7" width="7.28515625" style="1" customWidth="1"/>
    <col min="8" max="8" width="7.85546875" style="1" customWidth="1"/>
    <col min="9" max="9" width="9.140625" style="16" customWidth="1"/>
    <col min="10" max="16384" width="8.85546875" style="1"/>
  </cols>
  <sheetData>
    <row r="1" spans="1:9" ht="10.5" customHeight="1" x14ac:dyDescent="0.25"/>
    <row r="3" spans="1:9" ht="83.25" customHeight="1" x14ac:dyDescent="0.25"/>
    <row r="4" spans="1:9" s="10" customFormat="1" ht="66" customHeight="1" x14ac:dyDescent="0.25">
      <c r="A4" s="20" t="s">
        <v>0</v>
      </c>
      <c r="B4" s="20" t="s">
        <v>1</v>
      </c>
      <c r="C4" s="20" t="s">
        <v>62</v>
      </c>
      <c r="D4" s="20" t="s">
        <v>63</v>
      </c>
      <c r="E4" s="20" t="s">
        <v>78</v>
      </c>
      <c r="F4" s="21" t="s">
        <v>46</v>
      </c>
      <c r="G4" s="20" t="s">
        <v>63</v>
      </c>
      <c r="H4" s="22" t="s">
        <v>25</v>
      </c>
      <c r="I4" s="23" t="s">
        <v>26</v>
      </c>
    </row>
    <row r="5" spans="1:9" ht="30" customHeight="1" x14ac:dyDescent="0.25">
      <c r="A5" s="43" t="s">
        <v>52</v>
      </c>
      <c r="B5" s="44"/>
      <c r="C5" s="44"/>
      <c r="D5" s="44"/>
      <c r="E5" s="44"/>
      <c r="F5" s="44"/>
      <c r="G5" s="44"/>
      <c r="H5" s="44"/>
      <c r="I5" s="45"/>
    </row>
    <row r="6" spans="1:9" ht="68.25" customHeight="1" x14ac:dyDescent="0.25">
      <c r="A6" s="2">
        <v>1</v>
      </c>
      <c r="B6" s="3" t="s">
        <v>50</v>
      </c>
      <c r="C6" s="37">
        <v>60</v>
      </c>
      <c r="D6" s="37">
        <v>1</v>
      </c>
      <c r="E6" s="3" t="s">
        <v>51</v>
      </c>
      <c r="F6" s="24">
        <v>0</v>
      </c>
      <c r="G6" s="25">
        <v>1</v>
      </c>
      <c r="H6" s="26">
        <f t="shared" ref="H6:H11" si="0">SUM(C6*D6-F6*G6)</f>
        <v>60</v>
      </c>
      <c r="I6" s="17">
        <f t="shared" ref="I6:I11" si="1">SUM(H6/60)</f>
        <v>1</v>
      </c>
    </row>
    <row r="7" spans="1:9" ht="68.25" customHeight="1" x14ac:dyDescent="0.25">
      <c r="A7" s="2">
        <v>2</v>
      </c>
      <c r="B7" s="3" t="s">
        <v>99</v>
      </c>
      <c r="C7" s="37">
        <v>60</v>
      </c>
      <c r="D7" s="37">
        <v>1</v>
      </c>
      <c r="E7" s="3" t="s">
        <v>55</v>
      </c>
      <c r="F7" s="24">
        <v>10</v>
      </c>
      <c r="G7" s="25">
        <v>1</v>
      </c>
      <c r="H7" s="26">
        <f t="shared" si="0"/>
        <v>50</v>
      </c>
      <c r="I7" s="17">
        <f t="shared" si="1"/>
        <v>0.83333333333333337</v>
      </c>
    </row>
    <row r="8" spans="1:9" ht="68.25" customHeight="1" x14ac:dyDescent="0.25">
      <c r="A8" s="2">
        <v>3</v>
      </c>
      <c r="B8" s="3" t="s">
        <v>54</v>
      </c>
      <c r="C8" s="37">
        <v>60</v>
      </c>
      <c r="D8" s="37">
        <v>1</v>
      </c>
      <c r="E8" s="3" t="s">
        <v>56</v>
      </c>
      <c r="F8" s="24">
        <v>10</v>
      </c>
      <c r="G8" s="25">
        <v>1</v>
      </c>
      <c r="H8" s="26">
        <f t="shared" si="0"/>
        <v>50</v>
      </c>
      <c r="I8" s="17">
        <f t="shared" si="1"/>
        <v>0.83333333333333337</v>
      </c>
    </row>
    <row r="9" spans="1:9" ht="68.25" customHeight="1" x14ac:dyDescent="0.25">
      <c r="A9" s="2">
        <v>4</v>
      </c>
      <c r="B9" s="3" t="s">
        <v>100</v>
      </c>
      <c r="C9" s="37">
        <v>30</v>
      </c>
      <c r="D9" s="37">
        <v>1</v>
      </c>
      <c r="E9" s="3" t="s">
        <v>57</v>
      </c>
      <c r="F9" s="24">
        <f>C9/10</f>
        <v>3</v>
      </c>
      <c r="G9" s="25">
        <v>1</v>
      </c>
      <c r="H9" s="26">
        <f t="shared" si="0"/>
        <v>27</v>
      </c>
      <c r="I9" s="17">
        <f t="shared" si="1"/>
        <v>0.45</v>
      </c>
    </row>
    <row r="10" spans="1:9" ht="56.25" customHeight="1" x14ac:dyDescent="0.25">
      <c r="A10" s="2">
        <v>5</v>
      </c>
      <c r="B10" s="3" t="s">
        <v>58</v>
      </c>
      <c r="C10" s="37">
        <v>30</v>
      </c>
      <c r="D10" s="37">
        <v>3</v>
      </c>
      <c r="E10" s="3" t="s">
        <v>59</v>
      </c>
      <c r="F10" s="24">
        <v>5</v>
      </c>
      <c r="G10" s="25">
        <v>1</v>
      </c>
      <c r="H10" s="26">
        <f t="shared" si="0"/>
        <v>85</v>
      </c>
      <c r="I10" s="17">
        <f t="shared" si="1"/>
        <v>1.4166666666666667</v>
      </c>
    </row>
    <row r="11" spans="1:9" ht="75" customHeight="1" x14ac:dyDescent="0.25">
      <c r="A11" s="5">
        <v>6</v>
      </c>
      <c r="B11" s="5" t="s">
        <v>88</v>
      </c>
      <c r="C11" s="38">
        <v>60</v>
      </c>
      <c r="D11" s="38">
        <v>1</v>
      </c>
      <c r="E11" s="5" t="s">
        <v>89</v>
      </c>
      <c r="F11" s="27">
        <v>5</v>
      </c>
      <c r="G11" s="28">
        <v>1</v>
      </c>
      <c r="H11" s="26">
        <f t="shared" si="0"/>
        <v>55</v>
      </c>
      <c r="I11" s="18">
        <f t="shared" si="1"/>
        <v>0.91666666666666663</v>
      </c>
    </row>
    <row r="12" spans="1:9" ht="30" customHeight="1" x14ac:dyDescent="0.25">
      <c r="A12" s="46" t="s">
        <v>53</v>
      </c>
      <c r="B12" s="47"/>
      <c r="C12" s="47"/>
      <c r="D12" s="47"/>
      <c r="E12" s="47"/>
      <c r="F12" s="47"/>
      <c r="G12" s="47"/>
      <c r="H12" s="47"/>
      <c r="I12" s="48"/>
    </row>
    <row r="13" spans="1:9" ht="69.75" customHeight="1" x14ac:dyDescent="0.25">
      <c r="A13" s="2">
        <v>1</v>
      </c>
      <c r="B13" s="3" t="s">
        <v>61</v>
      </c>
      <c r="C13" s="37">
        <v>5</v>
      </c>
      <c r="D13" s="37">
        <v>5</v>
      </c>
      <c r="E13" s="3" t="s">
        <v>60</v>
      </c>
      <c r="F13" s="24">
        <v>0</v>
      </c>
      <c r="G13" s="25">
        <v>5</v>
      </c>
      <c r="H13" s="26">
        <f>SUM(C13*D13-F13*G13)</f>
        <v>25</v>
      </c>
      <c r="I13" s="18">
        <f>SUM(H13/60)</f>
        <v>0.41666666666666669</v>
      </c>
    </row>
    <row r="14" spans="1:9" ht="39.950000000000003" customHeight="1" x14ac:dyDescent="0.25">
      <c r="A14" s="2">
        <v>2</v>
      </c>
      <c r="B14" s="3" t="s">
        <v>2</v>
      </c>
      <c r="C14" s="37">
        <v>3</v>
      </c>
      <c r="D14" s="37">
        <v>1</v>
      </c>
      <c r="E14" s="3" t="s">
        <v>75</v>
      </c>
      <c r="F14" s="24">
        <v>1</v>
      </c>
      <c r="G14" s="25">
        <v>1</v>
      </c>
      <c r="H14" s="26">
        <f>SUM(C14*D14-F14*G14)</f>
        <v>2</v>
      </c>
      <c r="I14" s="18">
        <f>SUM(H14/60)</f>
        <v>3.3333333333333333E-2</v>
      </c>
    </row>
    <row r="15" spans="1:9" ht="48" customHeight="1" x14ac:dyDescent="0.25">
      <c r="A15" s="4">
        <v>3</v>
      </c>
      <c r="B15" s="5" t="s">
        <v>3</v>
      </c>
      <c r="C15" s="38">
        <v>15</v>
      </c>
      <c r="D15" s="38">
        <v>2</v>
      </c>
      <c r="E15" s="5" t="s">
        <v>76</v>
      </c>
      <c r="F15" s="27">
        <v>1</v>
      </c>
      <c r="G15" s="28">
        <v>3</v>
      </c>
      <c r="H15" s="26">
        <f t="shared" ref="H15:H58" si="2">SUM(C15*D15-F15*G15)</f>
        <v>27</v>
      </c>
      <c r="I15" s="18">
        <f t="shared" ref="I15:I58" si="3">SUM(H15/60)</f>
        <v>0.45</v>
      </c>
    </row>
    <row r="16" spans="1:9" ht="57.75" customHeight="1" x14ac:dyDescent="0.25">
      <c r="A16" s="5">
        <v>4</v>
      </c>
      <c r="B16" s="5" t="s">
        <v>34</v>
      </c>
      <c r="C16" s="38">
        <v>30</v>
      </c>
      <c r="D16" s="38">
        <v>4</v>
      </c>
      <c r="E16" s="5" t="s">
        <v>68</v>
      </c>
      <c r="F16" s="27">
        <v>5</v>
      </c>
      <c r="G16" s="28">
        <v>4</v>
      </c>
      <c r="H16" s="26">
        <f t="shared" si="2"/>
        <v>100</v>
      </c>
      <c r="I16" s="18">
        <f t="shared" si="3"/>
        <v>1.6666666666666667</v>
      </c>
    </row>
    <row r="17" spans="1:9" ht="51.75" customHeight="1" x14ac:dyDescent="0.25">
      <c r="A17" s="5">
        <v>5</v>
      </c>
      <c r="B17" s="5" t="s">
        <v>35</v>
      </c>
      <c r="C17" s="38">
        <v>30</v>
      </c>
      <c r="D17" s="38">
        <v>6</v>
      </c>
      <c r="E17" s="5" t="s">
        <v>69</v>
      </c>
      <c r="F17" s="27">
        <v>5</v>
      </c>
      <c r="G17" s="28">
        <v>6</v>
      </c>
      <c r="H17" s="26">
        <f t="shared" si="2"/>
        <v>150</v>
      </c>
      <c r="I17" s="18">
        <f t="shared" si="3"/>
        <v>2.5</v>
      </c>
    </row>
    <row r="18" spans="1:9" ht="39.950000000000003" customHeight="1" x14ac:dyDescent="0.25">
      <c r="A18" s="5">
        <v>6</v>
      </c>
      <c r="B18" s="5" t="s">
        <v>27</v>
      </c>
      <c r="C18" s="38">
        <v>90</v>
      </c>
      <c r="D18" s="38">
        <v>0.5</v>
      </c>
      <c r="E18" s="5" t="s">
        <v>77</v>
      </c>
      <c r="F18" s="27">
        <v>5</v>
      </c>
      <c r="G18" s="28">
        <v>0.5</v>
      </c>
      <c r="H18" s="26">
        <f t="shared" si="2"/>
        <v>42.5</v>
      </c>
      <c r="I18" s="18">
        <f t="shared" si="3"/>
        <v>0.70833333333333337</v>
      </c>
    </row>
    <row r="19" spans="1:9" ht="69" customHeight="1" x14ac:dyDescent="0.25">
      <c r="A19" s="5">
        <v>7</v>
      </c>
      <c r="B19" s="5" t="s">
        <v>79</v>
      </c>
      <c r="C19" s="38">
        <v>15</v>
      </c>
      <c r="D19" s="38">
        <v>2</v>
      </c>
      <c r="E19" s="5" t="s">
        <v>80</v>
      </c>
      <c r="F19" s="27">
        <v>2</v>
      </c>
      <c r="G19" s="29">
        <v>2</v>
      </c>
      <c r="H19" s="26">
        <f t="shared" si="2"/>
        <v>26</v>
      </c>
      <c r="I19" s="18">
        <f t="shared" si="3"/>
        <v>0.43333333333333335</v>
      </c>
    </row>
    <row r="20" spans="1:9" ht="83.25" customHeight="1" x14ac:dyDescent="0.25">
      <c r="A20" s="5">
        <v>8</v>
      </c>
      <c r="B20" s="5" t="s">
        <v>6</v>
      </c>
      <c r="C20" s="38">
        <v>30</v>
      </c>
      <c r="D20" s="38">
        <v>4</v>
      </c>
      <c r="E20" s="5" t="s">
        <v>24</v>
      </c>
      <c r="F20" s="27">
        <v>0</v>
      </c>
      <c r="G20" s="28">
        <v>4</v>
      </c>
      <c r="H20" s="26">
        <f t="shared" ref="H20:H21" si="4">SUM(C20*D20-F20*G20)</f>
        <v>120</v>
      </c>
      <c r="I20" s="18">
        <f t="shared" si="3"/>
        <v>2</v>
      </c>
    </row>
    <row r="21" spans="1:9" ht="39.950000000000003" customHeight="1" x14ac:dyDescent="0.25">
      <c r="A21" s="5">
        <v>9</v>
      </c>
      <c r="B21" s="5" t="s">
        <v>11</v>
      </c>
      <c r="C21" s="38">
        <v>30</v>
      </c>
      <c r="D21" s="38">
        <v>0.5</v>
      </c>
      <c r="E21" s="5" t="s">
        <v>40</v>
      </c>
      <c r="F21" s="27">
        <v>3</v>
      </c>
      <c r="G21" s="28">
        <v>0.5</v>
      </c>
      <c r="H21" s="26">
        <f t="shared" si="4"/>
        <v>13.5</v>
      </c>
      <c r="I21" s="18">
        <f t="shared" ref="I21" si="5">SUM(H21/60)</f>
        <v>0.22500000000000001</v>
      </c>
    </row>
    <row r="22" spans="1:9" ht="39.950000000000003" customHeight="1" x14ac:dyDescent="0.25">
      <c r="A22" s="5">
        <v>10</v>
      </c>
      <c r="B22" s="5" t="s">
        <v>28</v>
      </c>
      <c r="C22" s="38">
        <v>25</v>
      </c>
      <c r="D22" s="38">
        <v>1</v>
      </c>
      <c r="E22" s="5" t="s">
        <v>40</v>
      </c>
      <c r="F22" s="27">
        <v>3</v>
      </c>
      <c r="G22" s="28">
        <v>1</v>
      </c>
      <c r="H22" s="26">
        <f t="shared" ref="H22:H33" si="6">SUM(C22*D22-F22*G22)</f>
        <v>22</v>
      </c>
      <c r="I22" s="18">
        <f t="shared" ref="I22:I33" si="7">SUM(H22/60)</f>
        <v>0.36666666666666664</v>
      </c>
    </row>
    <row r="23" spans="1:9" ht="39.950000000000003" customHeight="1" x14ac:dyDescent="0.25">
      <c r="A23" s="5">
        <v>11</v>
      </c>
      <c r="B23" s="5" t="s">
        <v>29</v>
      </c>
      <c r="C23" s="38">
        <v>25</v>
      </c>
      <c r="D23" s="38">
        <v>1</v>
      </c>
      <c r="E23" s="5" t="s">
        <v>30</v>
      </c>
      <c r="F23" s="27">
        <v>0</v>
      </c>
      <c r="G23" s="28">
        <v>0</v>
      </c>
      <c r="H23" s="26">
        <f t="shared" si="6"/>
        <v>25</v>
      </c>
      <c r="I23" s="18">
        <f t="shared" si="7"/>
        <v>0.41666666666666669</v>
      </c>
    </row>
    <row r="24" spans="1:9" ht="39.950000000000003" customHeight="1" x14ac:dyDescent="0.25">
      <c r="A24" s="5">
        <v>12</v>
      </c>
      <c r="B24" s="5" t="s">
        <v>31</v>
      </c>
      <c r="C24" s="38">
        <v>25</v>
      </c>
      <c r="D24" s="38">
        <v>1</v>
      </c>
      <c r="E24" s="5" t="s">
        <v>30</v>
      </c>
      <c r="F24" s="27">
        <v>0</v>
      </c>
      <c r="G24" s="28">
        <v>0</v>
      </c>
      <c r="H24" s="26">
        <f t="shared" si="6"/>
        <v>25</v>
      </c>
      <c r="I24" s="18">
        <f t="shared" si="7"/>
        <v>0.41666666666666669</v>
      </c>
    </row>
    <row r="25" spans="1:9" ht="39.950000000000003" customHeight="1" x14ac:dyDescent="0.25">
      <c r="A25" s="5">
        <v>13</v>
      </c>
      <c r="B25" s="5" t="s">
        <v>13</v>
      </c>
      <c r="C25" s="38">
        <v>10</v>
      </c>
      <c r="D25" s="38">
        <v>4</v>
      </c>
      <c r="E25" s="5" t="s">
        <v>14</v>
      </c>
      <c r="F25" s="27">
        <v>4</v>
      </c>
      <c r="G25" s="28">
        <v>4</v>
      </c>
      <c r="H25" s="26">
        <f t="shared" si="6"/>
        <v>24</v>
      </c>
      <c r="I25" s="18">
        <f t="shared" si="7"/>
        <v>0.4</v>
      </c>
    </row>
    <row r="26" spans="1:9" ht="51.75" customHeight="1" x14ac:dyDescent="0.25">
      <c r="A26" s="5">
        <v>14</v>
      </c>
      <c r="B26" s="6" t="s">
        <v>15</v>
      </c>
      <c r="C26" s="38">
        <v>30</v>
      </c>
      <c r="D26" s="38">
        <v>4</v>
      </c>
      <c r="E26" s="5" t="s">
        <v>16</v>
      </c>
      <c r="F26" s="27">
        <v>3</v>
      </c>
      <c r="G26" s="28">
        <v>4</v>
      </c>
      <c r="H26" s="26">
        <f t="shared" si="6"/>
        <v>108</v>
      </c>
      <c r="I26" s="18">
        <f t="shared" si="7"/>
        <v>1.8</v>
      </c>
    </row>
    <row r="27" spans="1:9" ht="54" customHeight="1" x14ac:dyDescent="0.25">
      <c r="A27" s="7">
        <v>15</v>
      </c>
      <c r="B27" s="8" t="s">
        <v>42</v>
      </c>
      <c r="C27" s="39">
        <v>60</v>
      </c>
      <c r="D27" s="38">
        <v>2</v>
      </c>
      <c r="E27" s="5" t="s">
        <v>45</v>
      </c>
      <c r="F27" s="27">
        <v>15</v>
      </c>
      <c r="G27" s="28">
        <v>2</v>
      </c>
      <c r="H27" s="26">
        <f t="shared" si="6"/>
        <v>90</v>
      </c>
      <c r="I27" s="18">
        <f t="shared" si="7"/>
        <v>1.5</v>
      </c>
    </row>
    <row r="28" spans="1:9" ht="39.950000000000003" customHeight="1" x14ac:dyDescent="0.25">
      <c r="A28" s="7">
        <v>16</v>
      </c>
      <c r="B28" s="8" t="s">
        <v>20</v>
      </c>
      <c r="C28" s="39">
        <v>30</v>
      </c>
      <c r="D28" s="38">
        <v>1</v>
      </c>
      <c r="E28" s="5" t="s">
        <v>40</v>
      </c>
      <c r="F28" s="27">
        <v>3</v>
      </c>
      <c r="G28" s="28">
        <v>1</v>
      </c>
      <c r="H28" s="26">
        <f t="shared" si="6"/>
        <v>27</v>
      </c>
      <c r="I28" s="18">
        <f t="shared" si="7"/>
        <v>0.45</v>
      </c>
    </row>
    <row r="29" spans="1:9" ht="39.950000000000003" customHeight="1" x14ac:dyDescent="0.25">
      <c r="A29" s="7">
        <v>17</v>
      </c>
      <c r="B29" s="9" t="s">
        <v>21</v>
      </c>
      <c r="C29" s="39">
        <v>30</v>
      </c>
      <c r="D29" s="38">
        <v>1</v>
      </c>
      <c r="E29" s="5" t="s">
        <v>40</v>
      </c>
      <c r="F29" s="27">
        <v>3</v>
      </c>
      <c r="G29" s="28">
        <v>1</v>
      </c>
      <c r="H29" s="26">
        <f t="shared" si="6"/>
        <v>27</v>
      </c>
      <c r="I29" s="18">
        <f t="shared" si="7"/>
        <v>0.45</v>
      </c>
    </row>
    <row r="30" spans="1:9" ht="78" customHeight="1" x14ac:dyDescent="0.25">
      <c r="A30" s="7">
        <v>18</v>
      </c>
      <c r="B30" s="8" t="s">
        <v>101</v>
      </c>
      <c r="C30" s="39">
        <v>30</v>
      </c>
      <c r="D30" s="38">
        <v>1</v>
      </c>
      <c r="E30" s="5" t="s">
        <v>102</v>
      </c>
      <c r="F30" s="27">
        <v>3</v>
      </c>
      <c r="G30" s="28">
        <v>1</v>
      </c>
      <c r="H30" s="26">
        <f t="shared" si="6"/>
        <v>27</v>
      </c>
      <c r="I30" s="18">
        <f t="shared" si="7"/>
        <v>0.45</v>
      </c>
    </row>
    <row r="31" spans="1:9" ht="55.5" customHeight="1" x14ac:dyDescent="0.25">
      <c r="A31" s="5">
        <v>19</v>
      </c>
      <c r="B31" s="3" t="s">
        <v>22</v>
      </c>
      <c r="C31" s="38">
        <v>30</v>
      </c>
      <c r="D31" s="38">
        <v>1</v>
      </c>
      <c r="E31" s="5" t="s">
        <v>43</v>
      </c>
      <c r="F31" s="27">
        <v>3</v>
      </c>
      <c r="G31" s="28">
        <v>1</v>
      </c>
      <c r="H31" s="26">
        <f t="shared" si="6"/>
        <v>27</v>
      </c>
      <c r="I31" s="18">
        <f t="shared" si="7"/>
        <v>0.45</v>
      </c>
    </row>
    <row r="32" spans="1:9" ht="39.950000000000003" customHeight="1" x14ac:dyDescent="0.25">
      <c r="A32" s="5">
        <v>20</v>
      </c>
      <c r="B32" s="5" t="s">
        <v>19</v>
      </c>
      <c r="C32" s="38">
        <v>30</v>
      </c>
      <c r="D32" s="38">
        <v>0.25</v>
      </c>
      <c r="E32" s="5" t="s">
        <v>103</v>
      </c>
      <c r="F32" s="27">
        <v>3</v>
      </c>
      <c r="G32" s="28">
        <v>0.25</v>
      </c>
      <c r="H32" s="26">
        <f t="shared" si="6"/>
        <v>6.75</v>
      </c>
      <c r="I32" s="18">
        <f t="shared" si="7"/>
        <v>0.1125</v>
      </c>
    </row>
    <row r="33" spans="1:9" ht="22.5" customHeight="1" x14ac:dyDescent="0.25">
      <c r="A33" s="5">
        <v>21</v>
      </c>
      <c r="B33" s="5" t="s">
        <v>36</v>
      </c>
      <c r="C33" s="38">
        <v>180</v>
      </c>
      <c r="D33" s="38">
        <v>1</v>
      </c>
      <c r="E33" s="5" t="s">
        <v>37</v>
      </c>
      <c r="F33" s="27">
        <v>1</v>
      </c>
      <c r="G33" s="28">
        <v>1</v>
      </c>
      <c r="H33" s="26">
        <f t="shared" si="6"/>
        <v>179</v>
      </c>
      <c r="I33" s="18">
        <f t="shared" si="7"/>
        <v>2.9833333333333334</v>
      </c>
    </row>
    <row r="34" spans="1:9" ht="30" customHeight="1" x14ac:dyDescent="0.25">
      <c r="A34" s="46" t="s">
        <v>64</v>
      </c>
      <c r="B34" s="47"/>
      <c r="C34" s="47"/>
      <c r="D34" s="47"/>
      <c r="E34" s="47"/>
      <c r="F34" s="47"/>
      <c r="G34" s="47"/>
      <c r="H34" s="47"/>
      <c r="I34" s="48"/>
    </row>
    <row r="35" spans="1:9" ht="39.950000000000003" customHeight="1" x14ac:dyDescent="0.25">
      <c r="A35" s="5">
        <v>1</v>
      </c>
      <c r="B35" s="5" t="s">
        <v>5</v>
      </c>
      <c r="C35" s="38">
        <v>15</v>
      </c>
      <c r="D35" s="38">
        <v>4</v>
      </c>
      <c r="E35" s="5" t="s">
        <v>81</v>
      </c>
      <c r="F35" s="27">
        <v>1</v>
      </c>
      <c r="G35" s="30">
        <v>4</v>
      </c>
      <c r="H35" s="26">
        <f t="shared" ref="H35:H42" si="8">SUM(C35*D35-F35*G35)</f>
        <v>56</v>
      </c>
      <c r="I35" s="18">
        <f t="shared" ref="I35:I42" si="9">SUM(H35/60)</f>
        <v>0.93333333333333335</v>
      </c>
    </row>
    <row r="36" spans="1:9" ht="75.75" customHeight="1" x14ac:dyDescent="0.25">
      <c r="A36" s="5">
        <v>2</v>
      </c>
      <c r="B36" s="5" t="s">
        <v>7</v>
      </c>
      <c r="C36" s="38">
        <v>30</v>
      </c>
      <c r="D36" s="38">
        <v>3</v>
      </c>
      <c r="E36" s="5" t="s">
        <v>40</v>
      </c>
      <c r="F36" s="27">
        <v>2</v>
      </c>
      <c r="G36" s="28">
        <v>3</v>
      </c>
      <c r="H36" s="26">
        <f t="shared" si="8"/>
        <v>84</v>
      </c>
      <c r="I36" s="18">
        <f t="shared" si="9"/>
        <v>1.4</v>
      </c>
    </row>
    <row r="37" spans="1:9" ht="63" customHeight="1" x14ac:dyDescent="0.25">
      <c r="A37" s="5">
        <v>3</v>
      </c>
      <c r="B37" s="5" t="s">
        <v>8</v>
      </c>
      <c r="C37" s="38">
        <v>25</v>
      </c>
      <c r="D37" s="38">
        <v>2</v>
      </c>
      <c r="E37" s="5" t="s">
        <v>82</v>
      </c>
      <c r="F37" s="27">
        <v>1</v>
      </c>
      <c r="G37" s="28">
        <v>2</v>
      </c>
      <c r="H37" s="26">
        <f t="shared" si="8"/>
        <v>48</v>
      </c>
      <c r="I37" s="18">
        <f t="shared" si="9"/>
        <v>0.8</v>
      </c>
    </row>
    <row r="38" spans="1:9" ht="39.950000000000003" customHeight="1" x14ac:dyDescent="0.25">
      <c r="A38" s="5">
        <v>4</v>
      </c>
      <c r="B38" s="5" t="s">
        <v>9</v>
      </c>
      <c r="C38" s="38">
        <v>10</v>
      </c>
      <c r="D38" s="38">
        <v>5</v>
      </c>
      <c r="E38" s="5" t="s">
        <v>83</v>
      </c>
      <c r="F38" s="27">
        <v>1</v>
      </c>
      <c r="G38" s="28">
        <v>5</v>
      </c>
      <c r="H38" s="26">
        <f t="shared" ref="H38" si="10">SUM(C38*D38-F38*G38)</f>
        <v>45</v>
      </c>
      <c r="I38" s="18">
        <f t="shared" ref="I38" si="11">SUM(H38/60)</f>
        <v>0.75</v>
      </c>
    </row>
    <row r="39" spans="1:9" ht="39.950000000000003" customHeight="1" x14ac:dyDescent="0.25">
      <c r="A39" s="5">
        <v>5</v>
      </c>
      <c r="B39" s="5" t="s">
        <v>9</v>
      </c>
      <c r="C39" s="38">
        <v>10</v>
      </c>
      <c r="D39" s="38">
        <v>5</v>
      </c>
      <c r="E39" s="5" t="s">
        <v>107</v>
      </c>
      <c r="F39" s="27">
        <v>1</v>
      </c>
      <c r="G39" s="28">
        <v>5</v>
      </c>
      <c r="H39" s="26">
        <f t="shared" si="8"/>
        <v>45</v>
      </c>
      <c r="I39" s="18">
        <f t="shared" si="9"/>
        <v>0.75</v>
      </c>
    </row>
    <row r="40" spans="1:9" ht="62.25" customHeight="1" x14ac:dyDescent="0.25">
      <c r="A40" s="5">
        <v>6</v>
      </c>
      <c r="B40" s="5" t="s">
        <v>10</v>
      </c>
      <c r="C40" s="38">
        <v>40</v>
      </c>
      <c r="D40" s="38">
        <v>1</v>
      </c>
      <c r="E40" s="5" t="s">
        <v>84</v>
      </c>
      <c r="F40" s="27">
        <v>0</v>
      </c>
      <c r="G40" s="28">
        <v>1</v>
      </c>
      <c r="H40" s="26">
        <f t="shared" si="8"/>
        <v>40</v>
      </c>
      <c r="I40" s="18">
        <f t="shared" si="9"/>
        <v>0.66666666666666663</v>
      </c>
    </row>
    <row r="41" spans="1:9" ht="64.5" customHeight="1" x14ac:dyDescent="0.25">
      <c r="A41" s="5">
        <v>7</v>
      </c>
      <c r="B41" s="5" t="s">
        <v>47</v>
      </c>
      <c r="C41" s="38">
        <v>20</v>
      </c>
      <c r="D41" s="38">
        <v>4</v>
      </c>
      <c r="E41" s="5" t="s">
        <v>85</v>
      </c>
      <c r="F41" s="27">
        <v>5</v>
      </c>
      <c r="G41" s="28">
        <v>4</v>
      </c>
      <c r="H41" s="26">
        <f t="shared" si="8"/>
        <v>60</v>
      </c>
      <c r="I41" s="18">
        <f t="shared" si="9"/>
        <v>1</v>
      </c>
    </row>
    <row r="42" spans="1:9" ht="66" customHeight="1" x14ac:dyDescent="0.25">
      <c r="A42" s="5">
        <v>8</v>
      </c>
      <c r="B42" s="5" t="s">
        <v>70</v>
      </c>
      <c r="C42" s="38">
        <v>5</v>
      </c>
      <c r="D42" s="38">
        <v>10</v>
      </c>
      <c r="E42" s="5" t="s">
        <v>71</v>
      </c>
      <c r="F42" s="27">
        <v>0</v>
      </c>
      <c r="G42" s="28">
        <v>5</v>
      </c>
      <c r="H42" s="26">
        <f t="shared" si="8"/>
        <v>50</v>
      </c>
      <c r="I42" s="18">
        <f t="shared" si="9"/>
        <v>0.83333333333333337</v>
      </c>
    </row>
    <row r="43" spans="1:9" ht="69" customHeight="1" x14ac:dyDescent="0.25">
      <c r="A43" s="5">
        <v>9</v>
      </c>
      <c r="B43" s="5" t="s">
        <v>72</v>
      </c>
      <c r="C43" s="38">
        <v>240</v>
      </c>
      <c r="D43" s="38">
        <v>0.1</v>
      </c>
      <c r="E43" s="5" t="s">
        <v>73</v>
      </c>
      <c r="F43" s="27">
        <v>0</v>
      </c>
      <c r="G43" s="28">
        <v>3</v>
      </c>
      <c r="H43" s="26">
        <f t="shared" ref="H43" si="12">SUM(C43*D43-F43*G43)</f>
        <v>24</v>
      </c>
      <c r="I43" s="18">
        <f t="shared" ref="I43" si="13">SUM(H43/60)</f>
        <v>0.4</v>
      </c>
    </row>
    <row r="44" spans="1:9" ht="63.75" customHeight="1" x14ac:dyDescent="0.25">
      <c r="A44" s="5">
        <v>10</v>
      </c>
      <c r="B44" s="5" t="s">
        <v>74</v>
      </c>
      <c r="C44" s="38">
        <v>240</v>
      </c>
      <c r="D44" s="38">
        <v>1</v>
      </c>
      <c r="E44" s="5" t="s">
        <v>104</v>
      </c>
      <c r="F44" s="27">
        <v>3</v>
      </c>
      <c r="G44" s="28">
        <v>1</v>
      </c>
      <c r="H44" s="26">
        <f t="shared" si="2"/>
        <v>237</v>
      </c>
      <c r="I44" s="18">
        <f t="shared" si="3"/>
        <v>3.95</v>
      </c>
    </row>
    <row r="45" spans="1:9" ht="39.950000000000003" customHeight="1" x14ac:dyDescent="0.25">
      <c r="A45" s="5">
        <v>11</v>
      </c>
      <c r="B45" s="5" t="s">
        <v>12</v>
      </c>
      <c r="C45" s="38">
        <v>60</v>
      </c>
      <c r="D45" s="38">
        <v>1</v>
      </c>
      <c r="E45" s="5" t="s">
        <v>86</v>
      </c>
      <c r="F45" s="27">
        <v>3</v>
      </c>
      <c r="G45" s="28">
        <v>1</v>
      </c>
      <c r="H45" s="26">
        <f t="shared" si="2"/>
        <v>57</v>
      </c>
      <c r="I45" s="18">
        <f t="shared" si="3"/>
        <v>0.95</v>
      </c>
    </row>
    <row r="46" spans="1:9" ht="39.950000000000003" customHeight="1" x14ac:dyDescent="0.25">
      <c r="A46" s="5">
        <v>12</v>
      </c>
      <c r="B46" s="5" t="s">
        <v>32</v>
      </c>
      <c r="C46" s="38">
        <v>30</v>
      </c>
      <c r="D46" s="38">
        <v>2</v>
      </c>
      <c r="E46" s="5" t="s">
        <v>87</v>
      </c>
      <c r="F46" s="27">
        <v>0</v>
      </c>
      <c r="G46" s="28">
        <v>2</v>
      </c>
      <c r="H46" s="26">
        <f t="shared" si="2"/>
        <v>60</v>
      </c>
      <c r="I46" s="18">
        <f t="shared" si="3"/>
        <v>1</v>
      </c>
    </row>
    <row r="47" spans="1:9" ht="30" customHeight="1" x14ac:dyDescent="0.25">
      <c r="A47" s="46" t="s">
        <v>65</v>
      </c>
      <c r="B47" s="47"/>
      <c r="C47" s="47"/>
      <c r="D47" s="47"/>
      <c r="E47" s="47"/>
      <c r="F47" s="47"/>
      <c r="G47" s="47"/>
      <c r="H47" s="47"/>
      <c r="I47" s="48"/>
    </row>
    <row r="48" spans="1:9" ht="40.5" customHeight="1" x14ac:dyDescent="0.25">
      <c r="A48" s="7">
        <v>1</v>
      </c>
      <c r="B48" s="8" t="s">
        <v>33</v>
      </c>
      <c r="C48" s="39">
        <v>30</v>
      </c>
      <c r="D48" s="38">
        <v>1</v>
      </c>
      <c r="E48" s="5" t="s">
        <v>41</v>
      </c>
      <c r="F48" s="27">
        <v>15</v>
      </c>
      <c r="G48" s="28">
        <v>1</v>
      </c>
      <c r="H48" s="26">
        <f t="shared" si="2"/>
        <v>15</v>
      </c>
      <c r="I48" s="18">
        <f t="shared" si="3"/>
        <v>0.25</v>
      </c>
    </row>
    <row r="49" spans="1:10" ht="75.75" customHeight="1" x14ac:dyDescent="0.25">
      <c r="A49" s="5">
        <v>2</v>
      </c>
      <c r="B49" s="12" t="s">
        <v>105</v>
      </c>
      <c r="C49" s="38">
        <v>120</v>
      </c>
      <c r="D49" s="38">
        <v>1</v>
      </c>
      <c r="E49" s="5" t="s">
        <v>92</v>
      </c>
      <c r="F49" s="27">
        <v>15</v>
      </c>
      <c r="G49" s="28">
        <v>1</v>
      </c>
      <c r="H49" s="26">
        <f>SUM(C49*D49-F49*G49)</f>
        <v>105</v>
      </c>
      <c r="I49" s="18">
        <f>SUM(H49/60)</f>
        <v>1.75</v>
      </c>
    </row>
    <row r="50" spans="1:10" ht="45.75" customHeight="1" x14ac:dyDescent="0.25">
      <c r="A50" s="5">
        <v>3</v>
      </c>
      <c r="B50" s="1" t="s">
        <v>18</v>
      </c>
      <c r="C50" s="38">
        <v>120</v>
      </c>
      <c r="D50" s="38">
        <v>1</v>
      </c>
      <c r="E50" s="5" t="s">
        <v>44</v>
      </c>
      <c r="F50" s="27">
        <v>30</v>
      </c>
      <c r="G50" s="28">
        <v>1</v>
      </c>
      <c r="H50" s="26">
        <f>SUM(C50*D50-F50*G50)</f>
        <v>90</v>
      </c>
      <c r="I50" s="18">
        <f>SUM(H50/60)</f>
        <v>1.5</v>
      </c>
    </row>
    <row r="51" spans="1:10" ht="31.5" customHeight="1" x14ac:dyDescent="0.25">
      <c r="A51" s="5">
        <v>4</v>
      </c>
      <c r="B51" s="5" t="s">
        <v>38</v>
      </c>
      <c r="C51" s="38">
        <v>180</v>
      </c>
      <c r="D51" s="38">
        <v>1</v>
      </c>
      <c r="E51" s="5" t="s">
        <v>39</v>
      </c>
      <c r="F51" s="27">
        <v>0</v>
      </c>
      <c r="G51" s="28">
        <v>1</v>
      </c>
      <c r="H51" s="26">
        <f t="shared" si="2"/>
        <v>180</v>
      </c>
      <c r="I51" s="18">
        <f t="shared" si="3"/>
        <v>3</v>
      </c>
    </row>
    <row r="52" spans="1:10" ht="55.5" customHeight="1" x14ac:dyDescent="0.25">
      <c r="A52" s="5">
        <v>5</v>
      </c>
      <c r="B52" s="1" t="s">
        <v>106</v>
      </c>
      <c r="C52" s="38">
        <v>20</v>
      </c>
      <c r="D52" s="38">
        <v>2</v>
      </c>
      <c r="E52" s="5" t="s">
        <v>41</v>
      </c>
      <c r="F52" s="27">
        <v>3</v>
      </c>
      <c r="G52" s="28">
        <v>2</v>
      </c>
      <c r="H52" s="26">
        <f>SUM(C52*D52-F52*G52)</f>
        <v>34</v>
      </c>
      <c r="I52" s="18">
        <f>SUM(H52/60)</f>
        <v>0.56666666666666665</v>
      </c>
    </row>
    <row r="53" spans="1:10" ht="26.25" customHeight="1" x14ac:dyDescent="0.25">
      <c r="A53" s="5">
        <v>6</v>
      </c>
      <c r="B53" s="11" t="s">
        <v>90</v>
      </c>
      <c r="C53" s="38">
        <v>60</v>
      </c>
      <c r="D53" s="38">
        <v>1</v>
      </c>
      <c r="E53" s="5" t="s">
        <v>91</v>
      </c>
      <c r="F53" s="27">
        <v>5</v>
      </c>
      <c r="G53" s="28">
        <v>1</v>
      </c>
      <c r="H53" s="26">
        <f>SUM(C53*D53-F53*G53)</f>
        <v>55</v>
      </c>
      <c r="I53" s="18">
        <f>SUM(H53/60)</f>
        <v>0.91666666666666663</v>
      </c>
    </row>
    <row r="54" spans="1:10" ht="36" customHeight="1" x14ac:dyDescent="0.25">
      <c r="A54" s="5">
        <v>7</v>
      </c>
      <c r="B54" s="11" t="s">
        <v>94</v>
      </c>
      <c r="C54" s="38">
        <v>60</v>
      </c>
      <c r="D54" s="38">
        <v>1</v>
      </c>
      <c r="E54" s="5" t="s">
        <v>91</v>
      </c>
      <c r="F54" s="27">
        <v>5</v>
      </c>
      <c r="G54" s="28">
        <v>1</v>
      </c>
      <c r="H54" s="26">
        <f>SUM(C54*D54-F54*G54)</f>
        <v>55</v>
      </c>
      <c r="I54" s="18">
        <f>SUM(H54/60)</f>
        <v>0.91666666666666663</v>
      </c>
    </row>
    <row r="55" spans="1:10" ht="30" customHeight="1" x14ac:dyDescent="0.25">
      <c r="A55" s="46" t="s">
        <v>66</v>
      </c>
      <c r="B55" s="47"/>
      <c r="C55" s="47"/>
      <c r="D55" s="47"/>
      <c r="E55" s="47"/>
      <c r="F55" s="47"/>
      <c r="G55" s="47"/>
      <c r="H55" s="47"/>
      <c r="I55" s="48"/>
    </row>
    <row r="56" spans="1:10" ht="39.950000000000003" customHeight="1" x14ac:dyDescent="0.25">
      <c r="A56" s="5">
        <v>1</v>
      </c>
      <c r="B56" s="5" t="s">
        <v>17</v>
      </c>
      <c r="C56" s="38">
        <v>15</v>
      </c>
      <c r="D56" s="38">
        <v>4</v>
      </c>
      <c r="E56" s="5" t="s">
        <v>4</v>
      </c>
      <c r="F56" s="27">
        <v>5</v>
      </c>
      <c r="G56" s="28">
        <v>4</v>
      </c>
      <c r="H56" s="26">
        <f t="shared" si="2"/>
        <v>40</v>
      </c>
      <c r="I56" s="18">
        <f t="shared" si="3"/>
        <v>0.66666666666666663</v>
      </c>
    </row>
    <row r="57" spans="1:10" ht="39.950000000000003" customHeight="1" x14ac:dyDescent="0.25">
      <c r="A57" s="5">
        <v>2</v>
      </c>
      <c r="B57" s="5" t="s">
        <v>48</v>
      </c>
      <c r="C57" s="38">
        <v>60</v>
      </c>
      <c r="D57" s="38">
        <v>0.2</v>
      </c>
      <c r="E57" s="5" t="s">
        <v>49</v>
      </c>
      <c r="F57" s="27">
        <v>5</v>
      </c>
      <c r="G57" s="28">
        <v>0.2</v>
      </c>
      <c r="H57" s="26">
        <f t="shared" ref="H57" si="14">SUM(C57*D57-F57*G57)</f>
        <v>11</v>
      </c>
      <c r="I57" s="18">
        <f t="shared" ref="I57" si="15">SUM(H57/60)</f>
        <v>0.18333333333333332</v>
      </c>
    </row>
    <row r="58" spans="1:10" ht="39.950000000000003" customHeight="1" x14ac:dyDescent="0.25">
      <c r="A58" s="5">
        <v>3</v>
      </c>
      <c r="B58" s="5" t="s">
        <v>98</v>
      </c>
      <c r="C58" s="38">
        <v>1920</v>
      </c>
      <c r="D58" s="38">
        <v>0.2</v>
      </c>
      <c r="E58" s="5" t="s">
        <v>93</v>
      </c>
      <c r="F58" s="27">
        <v>5</v>
      </c>
      <c r="G58" s="28">
        <v>0.2</v>
      </c>
      <c r="H58" s="26">
        <f t="shared" si="2"/>
        <v>383</v>
      </c>
      <c r="I58" s="18">
        <f t="shared" si="3"/>
        <v>6.3833333333333337</v>
      </c>
    </row>
    <row r="59" spans="1:10" ht="30" customHeight="1" x14ac:dyDescent="0.25">
      <c r="A59" s="46" t="s">
        <v>67</v>
      </c>
      <c r="B59" s="47"/>
      <c r="C59" s="47"/>
      <c r="D59" s="47"/>
      <c r="E59" s="47"/>
      <c r="F59" s="47"/>
      <c r="G59" s="47"/>
      <c r="H59" s="47"/>
      <c r="I59" s="48"/>
    </row>
    <row r="60" spans="1:10" ht="39.950000000000003" customHeight="1" thickBot="1" x14ac:dyDescent="0.3">
      <c r="A60" s="6">
        <v>1</v>
      </c>
      <c r="B60" s="6" t="s">
        <v>95</v>
      </c>
      <c r="C60" s="40">
        <v>15</v>
      </c>
      <c r="D60" s="40">
        <v>0.2</v>
      </c>
      <c r="E60" s="6" t="s">
        <v>93</v>
      </c>
      <c r="F60" s="31">
        <v>5</v>
      </c>
      <c r="G60" s="32">
        <v>0.2</v>
      </c>
      <c r="H60" s="33">
        <f t="shared" ref="H60:H61" si="16">SUM(C60*D60-F60*G60)</f>
        <v>2</v>
      </c>
      <c r="I60" s="18">
        <f t="shared" ref="I60:I61" si="17">SUM(H60/60)</f>
        <v>3.3333333333333333E-2</v>
      </c>
    </row>
    <row r="61" spans="1:10" ht="39.950000000000003" customHeight="1" thickBot="1" x14ac:dyDescent="0.3">
      <c r="A61" s="15">
        <v>3</v>
      </c>
      <c r="B61" s="15" t="s">
        <v>98</v>
      </c>
      <c r="C61" s="41">
        <v>1920</v>
      </c>
      <c r="D61" s="41">
        <v>0.2</v>
      </c>
      <c r="E61" s="15" t="s">
        <v>108</v>
      </c>
      <c r="F61" s="34">
        <v>5</v>
      </c>
      <c r="G61" s="35">
        <v>0.2</v>
      </c>
      <c r="H61" s="36">
        <f t="shared" si="16"/>
        <v>383</v>
      </c>
      <c r="I61" s="18">
        <f t="shared" si="17"/>
        <v>6.3833333333333337</v>
      </c>
    </row>
    <row r="62" spans="1:10" s="14" customFormat="1" ht="39.950000000000003" customHeight="1" thickBot="1" x14ac:dyDescent="0.3">
      <c r="A62" s="51" t="s">
        <v>23</v>
      </c>
      <c r="B62" s="52"/>
      <c r="C62" s="52"/>
      <c r="D62" s="52"/>
      <c r="E62" s="52"/>
      <c r="F62" s="52"/>
      <c r="G62" s="52"/>
      <c r="H62" s="52"/>
      <c r="I62" s="19">
        <f>SUM(I6:I61)</f>
        <v>59.662499999999994</v>
      </c>
      <c r="J62" s="13"/>
    </row>
    <row r="63" spans="1:10" s="14" customFormat="1" ht="39.950000000000003" customHeight="1" thickBot="1" x14ac:dyDescent="0.3">
      <c r="A63" s="53" t="s">
        <v>96</v>
      </c>
      <c r="B63" s="54"/>
      <c r="C63" s="42">
        <v>18</v>
      </c>
      <c r="D63" s="55" t="s">
        <v>97</v>
      </c>
      <c r="E63" s="56"/>
      <c r="F63" s="56"/>
      <c r="G63" s="56"/>
      <c r="H63" s="57"/>
      <c r="I63" s="19">
        <f>I62*C63</f>
        <v>1073.925</v>
      </c>
    </row>
    <row r="64" spans="1:10" ht="13.5" customHeight="1" x14ac:dyDescent="0.25"/>
    <row r="65" spans="1:9" ht="18" customHeight="1" x14ac:dyDescent="0.25">
      <c r="A65" s="49" t="s">
        <v>109</v>
      </c>
      <c r="B65" s="50"/>
      <c r="C65" s="50"/>
      <c r="D65" s="50"/>
      <c r="E65" s="50"/>
      <c r="F65" s="50"/>
      <c r="G65" s="50"/>
      <c r="H65" s="50"/>
      <c r="I65" s="50"/>
    </row>
  </sheetData>
  <sheetProtection algorithmName="SHA-512" hashValue="+a7aD7LJCnpwzNobsiJSjcLcchGGy4jy242JwifRILZP/Qt9swlsvkNezd3Lp4gomo1vcmPF0Ld0hxwHRcKJ8A==" saltValue="SmSzo+7o1uWC7jkzk28xjw==" spinCount="100000" sheet="1" objects="1" scenarios="1"/>
  <mergeCells count="10">
    <mergeCell ref="A5:I5"/>
    <mergeCell ref="A12:I12"/>
    <mergeCell ref="A34:I34"/>
    <mergeCell ref="A47:I47"/>
    <mergeCell ref="A65:I65"/>
    <mergeCell ref="A62:H62"/>
    <mergeCell ref="A63:B63"/>
    <mergeCell ref="D63:H63"/>
    <mergeCell ref="A55:I55"/>
    <mergeCell ref="A59:I59"/>
  </mergeCells>
  <pageMargins left="0.7" right="0.7" top="0.75" bottom="0.75" header="0.3" footer="0.3"/>
  <pageSetup paperSize="9" orientation="portrait" horizontalDpi="4294967293" verticalDpi="4294967293"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Cascae ROI Calculator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Kyriacos Fiakkas</dc:creator>
  <cp:lastModifiedBy>Kyriacos Fiakkas</cp:lastModifiedBy>
  <dcterms:created xsi:type="dcterms:W3CDTF">2009-01-19T11:17:05Z</dcterms:created>
  <dcterms:modified xsi:type="dcterms:W3CDTF">2015-09-21T04:52:20Z</dcterms:modified>
</cp:coreProperties>
</file>